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 l="1"/>
  <c r="H57" i="1"/>
  <c r="C85" i="1"/>
  <c r="C83" i="1"/>
  <c r="C75" i="1"/>
  <c r="C70" i="1"/>
  <c r="C67" i="1"/>
  <c r="H31" i="1" l="1"/>
  <c r="H18" i="1"/>
  <c r="H24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<sst xmlns="http://schemas.openxmlformats.org/spreadsheetml/2006/main" count="98" uniqueCount="66">
  <si>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</si>
  <si>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</si>
  <si>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</si>
  <si>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</si>
  <si>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</si>
  <si>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</si>
  <si>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</si>
  <si>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</si>
  <si>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</si>
  <si>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</si>
  <si>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</si>
  <si>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</si>
  <si>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</si>
  <si>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</si>
  <si>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</si>
  <si>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</si>
  <si>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</si>
  <si>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</si>
  <si>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</si>
  <si>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</si>
  <si>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</si>
  <si>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</si>
  <si>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</si>
  <si>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</si>
  <si>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</si>
  <si>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</si>
  <si>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</si>
  <si>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</si>
  <si>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</si>
  <si>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06.06.2023</t>
  </si>
  <si>
    <t xml:space="preserve">Dana 06.06.2023.godine Dom zdravlja Požarevac je izvršio plaćanje prema dobavljačima: </t>
  </si>
  <si>
    <t>Primljena i neutrošena participacija od 06.06.2023</t>
  </si>
  <si>
    <t>Auto centar Toplica</t>
  </si>
  <si>
    <t>AMD Pobeda</t>
  </si>
  <si>
    <t>AVS electronic</t>
  </si>
  <si>
    <t>MIM GLOBAL INVESTMENT</t>
  </si>
  <si>
    <t>Neo yu-dent</t>
  </si>
  <si>
    <t>JP EPS ogranak TE-KO Kostolac</t>
  </si>
  <si>
    <t>Nis</t>
  </si>
  <si>
    <t>Toplifikacija</t>
  </si>
  <si>
    <t>DUNAV OSIGURANJE</t>
  </si>
  <si>
    <t>GLOBOS OSIGURANJE</t>
  </si>
  <si>
    <t>JKP VODOVOD I KANALIZACIJA</t>
  </si>
  <si>
    <t>391/2023</t>
  </si>
  <si>
    <t>043-P/2023</t>
  </si>
  <si>
    <t>R-0065/23-Maloprodaja</t>
  </si>
  <si>
    <t>23-F03-00026</t>
  </si>
  <si>
    <t>0789/23</t>
  </si>
  <si>
    <t>0818/23</t>
  </si>
  <si>
    <t>TEKO14680/1/2023/501</t>
  </si>
  <si>
    <t>9005069246</t>
  </si>
  <si>
    <t>OG2/2023-1841</t>
  </si>
  <si>
    <t>OG2/2023-1840</t>
  </si>
  <si>
    <t>51-1147-2059822</t>
  </si>
  <si>
    <t>51-1147-2059522</t>
  </si>
  <si>
    <t>51-1147-2059422</t>
  </si>
  <si>
    <t>51-1147-2059622</t>
  </si>
  <si>
    <t>51-1147-2059722</t>
  </si>
  <si>
    <t>IF243962/22_9</t>
  </si>
  <si>
    <t>IF243983/22_9</t>
  </si>
  <si>
    <t>86-1-128872-08202100</t>
  </si>
  <si>
    <t>UKUPNO MATERIJALNI TROŠKOVI</t>
  </si>
  <si>
    <t>UKUPNO MATERIJALNI TROŠKOVI-ZUBNO</t>
  </si>
  <si>
    <t>UKUPNO ENERGENTI-PO TREBOVANJU</t>
  </si>
  <si>
    <t>UKUPNO OSIGURANJE</t>
  </si>
  <si>
    <t>UKUPNO 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</si>
</sst>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Fill="1" applyBorder="1"/>
    <xf numFmtId="0" fontId="9" fillId="0" borderId="1" xfId="1" applyFont="1" applyFill="1" applyBorder="1"/>
    <xf numFmtId="4" fontId="9" fillId="0" borderId="2" xfId="1" applyNumberFormat="1" applyFont="1" applyFill="1" applyBorder="1" applyAlignment="1"/>
    <xf numFmtId="0" fontId="10" fillId="0" borderId="1" xfId="0" applyFont="1" applyFill="1" applyBorder="1" applyAlignment="1"/>
    <xf numFmtId="0" fontId="9" fillId="0" borderId="1" xfId="1" applyFont="1" applyBorder="1"/>
    <xf numFmtId="4" fontId="6" fillId="0" borderId="1" xfId="1" applyNumberFormat="1" applyFill="1" applyBorder="1"/>
    <xf numFmtId="49" fontId="6" fillId="0" borderId="1" xfId="1" applyNumberFormat="1" applyFill="1" applyBorder="1"/>
    <xf numFmtId="4" fontId="9" fillId="0" borderId="1" xfId="1" applyNumberFormat="1" applyFont="1" applyFill="1" applyBorder="1"/>
    <xf numFmtId="4" fontId="11" fillId="0" borderId="1" xfId="1" applyNumberFormat="1" applyFont="1" applyFill="1" applyBorder="1"/>
    <xf numFmtId="4" fontId="10" fillId="0" borderId="1" xfId="0" applyNumberFormat="1" applyFont="1" applyFill="1" applyBorder="1" applyAlignment="1"/>
    <xf numFmtId="4" fontId="9" fillId="0" borderId="1" xfId="1" applyNumberFormat="1" applyFont="1" applyBorder="1"/>
    <xf numFmtId="4" fontId="11" fillId="0" borderId="1" xfId="1" applyNumberFormat="1" applyFont="1" applyBorder="1"/>
    <xf numFmtId="4" fontId="11" fillId="0" borderId="1" xfId="1" applyNumberFormat="1" applyFont="1" applyFill="1" applyBorder="1" applyAlignment="1">
      <alignment horizontal="center"/>
    </xf>
    <xf numFmtId="4" fontId="11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45083</v>
      </c>
      <c r="H12" s="12">
        <v>3178801.66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45083</v>
      </c>
      <c r="H13" s="1">
        <f>H14+H29-H37-H50</f>
        <v>3140950.1100000003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45083</v>
      </c>
      <c r="H14" s="2">
        <f>SUM(H15:H28)</f>
        <v>4045624.1400000006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1245000+2003000-387122.08+140000-6000+100000-1579317.53+147122.36-1090.9-249498.34+249498.34-237993.56+1624000-1614394.35+237993.68-3000-10800+1624000-1604828.35-15000+1624000-1615887.07-8100-7887+1624000-1504582.17</f>
        <v>1773113.0300000003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934717.81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1184208.33-211400-966735.64-82-63.44+1184208.33</f>
        <v>1190135.58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9"/>
      <c r="H28" s="8">
        <f>135057.72+9700+2900</f>
        <v>147657.72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45083</v>
      </c>
      <c r="H29" s="2">
        <f>H30+H31+H32+H33+H35+H36+H34</f>
        <v>292160.96000000008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</f>
        <v>170592.63000000006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85485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20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45083</v>
      </c>
      <c r="H37" s="3">
        <f>SUM(H38:H49)</f>
        <v>1160751.6600000001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934717.81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64788+96961.52+60114.77+4169.56</f>
        <v>226033.85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45083</v>
      </c>
      <c r="H50" s="3">
        <f>SUM(H51:H56)</f>
        <v>36083.33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36083.33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45083</v>
      </c>
      <c r="H57" s="4">
        <f>37851.55</f>
        <v>37851.550000000003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3178801.66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8">
        <v>53760</v>
      </c>
      <c r="D63" s="59" t="s">
        <v>43</v>
      </c>
    </row>
    <row r="64" spans="2:12" x14ac:dyDescent="0.25">
      <c r="B64" s="53" t="s">
        <v>33</v>
      </c>
      <c r="C64" s="60">
        <v>6000</v>
      </c>
      <c r="D64" s="59" t="s">
        <v>44</v>
      </c>
    </row>
    <row r="65" spans="2:4" x14ac:dyDescent="0.25">
      <c r="B65" s="53" t="s">
        <v>34</v>
      </c>
      <c r="C65" s="60">
        <v>1500</v>
      </c>
      <c r="D65" s="59" t="s">
        <v>45</v>
      </c>
    </row>
    <row r="66" spans="2:4" x14ac:dyDescent="0.25">
      <c r="B66" s="53" t="s">
        <v>35</v>
      </c>
      <c r="C66" s="60">
        <v>3528</v>
      </c>
      <c r="D66" s="59" t="s">
        <v>46</v>
      </c>
    </row>
    <row r="67" spans="2:4" x14ac:dyDescent="0.25">
      <c r="B67" s="65" t="s">
        <v>61</v>
      </c>
      <c r="C67" s="61">
        <f>SUM(C63:C66)</f>
        <v>64788</v>
      </c>
      <c r="D67" s="59"/>
    </row>
    <row r="68" spans="2:4" x14ac:dyDescent="0.25">
      <c r="B68" s="53" t="s">
        <v>36</v>
      </c>
      <c r="C68" s="60">
        <v>26599.34</v>
      </c>
      <c r="D68" s="59" t="s">
        <v>47</v>
      </c>
    </row>
    <row r="69" spans="2:4" x14ac:dyDescent="0.25">
      <c r="B69" s="54" t="s">
        <v>36</v>
      </c>
      <c r="C69" s="60">
        <v>9483.99</v>
      </c>
      <c r="D69" s="59" t="s">
        <v>48</v>
      </c>
    </row>
    <row r="70" spans="2:4" x14ac:dyDescent="0.25">
      <c r="B70" s="65" t="s">
        <v>62</v>
      </c>
      <c r="C70" s="61">
        <f>SUM(C68:C69)</f>
        <v>36083.33</v>
      </c>
      <c r="D70" s="59"/>
    </row>
    <row r="71" spans="2:4" x14ac:dyDescent="0.25">
      <c r="B71" s="53" t="s">
        <v>37</v>
      </c>
      <c r="C71" s="60">
        <v>28795.17</v>
      </c>
      <c r="D71" s="59" t="s">
        <v>49</v>
      </c>
    </row>
    <row r="72" spans="2:4" x14ac:dyDescent="0.25">
      <c r="B72" s="55" t="s">
        <v>38</v>
      </c>
      <c r="C72" s="60">
        <v>455433.68</v>
      </c>
      <c r="D72" s="59" t="s">
        <v>50</v>
      </c>
    </row>
    <row r="73" spans="2:4" x14ac:dyDescent="0.25">
      <c r="B73" s="53" t="s">
        <v>39</v>
      </c>
      <c r="C73" s="60">
        <v>151877.26</v>
      </c>
      <c r="D73" s="59" t="s">
        <v>51</v>
      </c>
    </row>
    <row r="74" spans="2:4" x14ac:dyDescent="0.25">
      <c r="B74" s="53" t="s">
        <v>39</v>
      </c>
      <c r="C74" s="60">
        <v>298611.7</v>
      </c>
      <c r="D74" s="59" t="s">
        <v>52</v>
      </c>
    </row>
    <row r="75" spans="2:4" x14ac:dyDescent="0.25">
      <c r="B75" s="65" t="s">
        <v>63</v>
      </c>
      <c r="C75" s="61">
        <f>SUM(C71:C74)</f>
        <v>934717.81</v>
      </c>
      <c r="D75" s="59"/>
    </row>
    <row r="76" spans="2:4" x14ac:dyDescent="0.25">
      <c r="B76" s="56" t="s">
        <v>40</v>
      </c>
      <c r="C76" s="62">
        <v>27807.48</v>
      </c>
      <c r="D76" s="56" t="s">
        <v>53</v>
      </c>
    </row>
    <row r="77" spans="2:4" x14ac:dyDescent="0.25">
      <c r="B77" s="56" t="s">
        <v>40</v>
      </c>
      <c r="C77" s="62">
        <v>23799.67</v>
      </c>
      <c r="D77" s="56" t="s">
        <v>54</v>
      </c>
    </row>
    <row r="78" spans="2:4" x14ac:dyDescent="0.25">
      <c r="B78" s="56" t="s">
        <v>40</v>
      </c>
      <c r="C78" s="62">
        <v>5881.24</v>
      </c>
      <c r="D78" s="56" t="s">
        <v>55</v>
      </c>
    </row>
    <row r="79" spans="2:4" x14ac:dyDescent="0.25">
      <c r="B79" s="56" t="s">
        <v>40</v>
      </c>
      <c r="C79" s="62">
        <v>3351.72</v>
      </c>
      <c r="D79" s="56" t="s">
        <v>56</v>
      </c>
    </row>
    <row r="80" spans="2:4" x14ac:dyDescent="0.25">
      <c r="B80" s="56" t="s">
        <v>40</v>
      </c>
      <c r="C80" s="62">
        <v>2849.28</v>
      </c>
      <c r="D80" s="56" t="s">
        <v>57</v>
      </c>
    </row>
    <row r="81" spans="2:4" x14ac:dyDescent="0.25">
      <c r="B81" s="56" t="s">
        <v>41</v>
      </c>
      <c r="C81" s="62">
        <v>19762.5</v>
      </c>
      <c r="D81" s="56" t="s">
        <v>58</v>
      </c>
    </row>
    <row r="82" spans="2:4" x14ac:dyDescent="0.25">
      <c r="B82" s="56" t="s">
        <v>41</v>
      </c>
      <c r="C82" s="62">
        <v>13509.63</v>
      </c>
      <c r="D82" s="56" t="s">
        <v>59</v>
      </c>
    </row>
    <row r="83" spans="2:4" x14ac:dyDescent="0.25">
      <c r="B83" s="65" t="s">
        <v>64</v>
      </c>
      <c r="C83" s="61">
        <f>SUM(C76:C82)</f>
        <v>96961.51999999999</v>
      </c>
      <c r="D83" s="59"/>
    </row>
    <row r="84" spans="2:4" x14ac:dyDescent="0.25">
      <c r="B84" s="57" t="s">
        <v>42</v>
      </c>
      <c r="C84" s="63">
        <v>60114.77</v>
      </c>
      <c r="D84" s="63" t="s">
        <v>60</v>
      </c>
    </row>
    <row r="85" spans="2:4" x14ac:dyDescent="0.25">
      <c r="B85" s="66" t="s">
        <v>65</v>
      </c>
      <c r="C85" s="64">
        <f>SUM(C84)</f>
        <v>60114.77</v>
      </c>
      <c r="D85" s="63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2023-06-07T05:41:25Z</dcterms:modified>
  <cp:category/>
  <cp:contentStatus/>
</cp:coreProperties>
</file>